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 " sheetId="2" r:id="rId2"/>
    <sheet name="CE" sheetId="3" r:id="rId3"/>
    <sheet name="CF" sheetId="4" r:id="rId4"/>
  </sheets>
  <definedNames>
    <definedName name="_xlnm.Print_Area" localSheetId="1">'BS '!$A$1:$J$58</definedName>
    <definedName name="_xlnm.Print_Area" localSheetId="3">'CF'!$A$1:$K$62</definedName>
    <definedName name="_xlnm.Print_Area" localSheetId="0">'IS'!$A$1:$K$52</definedName>
  </definedNames>
  <calcPr fullCalcOnLoad="1"/>
</workbook>
</file>

<file path=xl/sharedStrings.xml><?xml version="1.0" encoding="utf-8"?>
<sst xmlns="http://schemas.openxmlformats.org/spreadsheetml/2006/main" count="174" uniqueCount="115">
  <si>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</si>
  <si>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</si>
  <si>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</si>
  <si>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</si>
  <si>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</si>
  <si>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</si>
  <si>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</si>
  <si>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</si>
  <si>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</si>
  <si>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</si>
  <si>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</si>
  <si>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</si>
  <si>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</si>
  <si>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</si>
  <si>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Borrowings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</si>
  <si>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</si>
  <si>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</si>
  <si>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</si>
  <si>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</si>
  <si>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</si>
  <si>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</si>
  <si>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</si>
  <si>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</si>
  <si>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</si>
  <si>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INCOME STATEMENTS</t>
  </si>
  <si>
    <t xml:space="preserve">The condensed consolidated income statements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</si>
  <si>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</si>
  <si>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</si>
  <si>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</si>
  <si>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</si>
  <si>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</si>
  <si>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</si>
  <si>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</si>
  <si>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</si>
  <si>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</si>
  <si>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</si>
  <si>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</si>
  <si>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</si>
  <si>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</si>
  <si>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</si>
  <si>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</si>
  <si>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</si>
  <si>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</si>
  <si>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</si>
  <si>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</si>
  <si>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</si>
  <si>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</si>
  <si>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</si>
  <si>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</si>
  <si>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</si>
  <si>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</si>
  <si>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</si>
  <si>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</si>
  <si>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</si>
  <si>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</si>
  <si>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</si>
  <si>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</si>
  <si>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</si>
  <si>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</si>
  <si>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</si>
  <si>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</si>
  <si>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</si>
  <si>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</si>
  <si>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</si>
  <si>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</si>
  <si>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Income tax expense</t>
  </si>
  <si>
    <t>CONDENSED CONSOLIDATED BALANCE SHEET</t>
  </si>
  <si>
    <t>Investment properties</t>
  </si>
  <si>
    <t>Non-</t>
  </si>
  <si>
    <t>Distributable</t>
  </si>
  <si>
    <t>Assets</t>
  </si>
  <si>
    <t>Hire purchase term charges paid</t>
  </si>
  <si>
    <t>Drawdown/(Repayment) of hire purchase</t>
  </si>
  <si>
    <t>* Cash and Cash equivalents at end of financial period</t>
  </si>
  <si>
    <t>CONDENSED CONSOLIDATED  STATEMENTS OF CHANGES IN EQUITY</t>
  </si>
  <si>
    <t>Equity</t>
  </si>
  <si>
    <t>CONDENSED CONSOLIDATED  CASH FLOW STATEMENT</t>
  </si>
  <si>
    <t>(The figures have not been audited)</t>
  </si>
  <si>
    <t>Net asset per share attributable to ordinary equity</t>
  </si>
  <si>
    <t>to equity holders of the parent</t>
  </si>
  <si>
    <t>holders of the parent (RM)</t>
  </si>
  <si>
    <t xml:space="preserve">The condensed consolidated  statements of changes in equity should be read in conjunction with the  </t>
  </si>
  <si>
    <t>notes attached to the interim financial statements.</t>
  </si>
  <si>
    <t>Fixed deposits</t>
  </si>
  <si>
    <t>Cash &amp; Cash Equivalents Brought Forward</t>
  </si>
  <si>
    <t>Cash &amp; Cash Equivalents Carried Forward</t>
  </si>
  <si>
    <t>At 1st January 2008</t>
  </si>
  <si>
    <t>31.12.2008</t>
  </si>
  <si>
    <t>Profit/(Loss) for the year</t>
  </si>
  <si>
    <t>Interest received</t>
  </si>
  <si>
    <t>statements for the year ended 31 December 2008 and the accompanying explanatory notes attached</t>
  </si>
  <si>
    <t xml:space="preserve">audited financial statements for the year ended 31 December 2008 and the accompanying explanatory </t>
  </si>
  <si>
    <t>At 1st January 2009</t>
  </si>
  <si>
    <t>Loss per share (sen)</t>
  </si>
  <si>
    <t>Cash  from  operations</t>
  </si>
  <si>
    <t>(Placement)/ Uplifting of time deposit</t>
  </si>
  <si>
    <t>Advances from (repayment to) directors</t>
  </si>
  <si>
    <t>For the Twelve-Months Ended 31st December 2009</t>
  </si>
  <si>
    <t>12 months ended</t>
  </si>
  <si>
    <t>31.12.2009</t>
  </si>
  <si>
    <t>As at 31st December 2009</t>
  </si>
  <si>
    <t>31st December 2009</t>
  </si>
  <si>
    <t>At 31st December 2009</t>
  </si>
  <si>
    <t>At 31st December 2008</t>
  </si>
  <si>
    <t>31st December 2008</t>
  </si>
  <si>
    <t>REFER O/D</t>
  </si>
  <si>
    <t>REFER CASH &amp; BANK BALANCE</t>
  </si>
  <si>
    <t>Interim report for the fourth quarter ended 31st December 2009</t>
  </si>
  <si>
    <t>Year ended</t>
  </si>
  <si>
    <t>Net cash from / (used in) operating activities</t>
  </si>
  <si>
    <t xml:space="preserve">Net cash from / (used in) financing activities </t>
  </si>
  <si>
    <t>Net cash (used in) / from investing activities</t>
  </si>
  <si>
    <t>Gross profit /(loss)</t>
  </si>
  <si>
    <t>(Loss) before tax</t>
  </si>
  <si>
    <t xml:space="preserve">(Loss) for the period attributable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</si>
</sst>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37" fontId="0" fillId="0" borderId="13" xfId="0" applyNumberFormat="1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7" fontId="0" fillId="0" borderId="14" xfId="0" applyNumberFormat="1" applyBorder="1" applyAlignment="1">
      <alignment/>
    </xf>
    <xf numFmtId="37" fontId="0" fillId="24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0" fillId="0" borderId="15" xfId="0" applyNumberFormat="1" applyFont="1" applyBorder="1" applyAlignment="1">
      <alignment horizontal="right"/>
    </xf>
    <xf numFmtId="37" fontId="0" fillId="0" borderId="15" xfId="0" applyNumberFormat="1" applyBorder="1" applyAlignment="1">
      <alignment/>
    </xf>
    <xf numFmtId="15" fontId="5" fillId="0" borderId="0" xfId="0" applyNumberFormat="1" applyFont="1" applyAlignment="1" quotePrefix="1">
      <alignment/>
    </xf>
    <xf numFmtId="15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80" fontId="0" fillId="0" borderId="13" xfId="0" applyNumberFormat="1" applyBorder="1" applyAlignment="1">
      <alignment/>
    </xf>
    <xf numFmtId="180" fontId="0" fillId="0" borderId="0" xfId="0" applyNumberFormat="1" applyAlignment="1">
      <alignment/>
    </xf>
    <xf numFmtId="39" fontId="0" fillId="0" borderId="13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7" fontId="0" fillId="0" borderId="13" xfId="0" applyNumberForma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6" xfId="0" applyNumberFormat="1" applyFont="1" applyBorder="1" applyAlignment="1">
      <alignment horizontal="right"/>
    </xf>
    <xf numFmtId="37" fontId="25" fillId="0" borderId="16" xfId="0" applyNumberFormat="1" applyFont="1" applyBorder="1" applyAlignment="1">
      <alignment/>
    </xf>
    <xf numFmtId="37" fontId="25" fillId="0" borderId="17" xfId="0" applyNumberFormat="1" applyFont="1" applyBorder="1" applyAlignment="1">
      <alignment horizontal="right"/>
    </xf>
    <xf numFmtId="37" fontId="25" fillId="0" borderId="17" xfId="0" applyNumberFormat="1" applyFont="1" applyBorder="1" applyAlignment="1">
      <alignment/>
    </xf>
    <xf numFmtId="37" fontId="25" fillId="0" borderId="18" xfId="0" applyNumberFormat="1" applyFont="1" applyBorder="1" applyAlignment="1">
      <alignment horizontal="right"/>
    </xf>
    <xf numFmtId="37" fontId="25" fillId="0" borderId="18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619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55</xdr:row>
      <xdr:rowOff>123825</xdr:rowOff>
    </xdr:from>
    <xdr:to>
      <xdr:col>11</xdr:col>
      <xdr:colOff>533400</xdr:colOff>
      <xdr:row>55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267575" y="10258425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56</xdr:row>
      <xdr:rowOff>114300</xdr:rowOff>
    </xdr:from>
    <xdr:to>
      <xdr:col>11</xdr:col>
      <xdr:colOff>571500</xdr:colOff>
      <xdr:row>56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248525" y="10429875"/>
          <a:ext cx="504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SheetLayoutView="100" zoomScalePageLayoutView="0" workbookViewId="0" topLeftCell="A13">
      <selection activeCell="I29" sqref="I29"/>
    </sheetView>
  </sheetViews>
  <sheetFormatPr defaultColWidth="9.140625" defaultRowHeight="12.75"/>
  <cols>
    <col min="3" max="3" width="5.00390625" style="0" customWidth="1"/>
    <col min="4" max="4" width="12.7109375" style="0" customWidth="1"/>
    <col min="5" max="5" width="10.57421875" style="0" customWidth="1"/>
    <col min="6" max="6" width="4.8515625" style="0" customWidth="1"/>
    <col min="7" max="7" width="10.28125" style="0" customWidth="1"/>
    <col min="8" max="8" width="5.7109375" style="0" customWidth="1"/>
    <col min="9" max="9" width="10.57421875" style="0" customWidth="1"/>
    <col min="10" max="10" width="4.8515625" style="0" customWidth="1"/>
    <col min="11" max="11" width="10.57421875" style="0" customWidth="1"/>
    <col min="13" max="16" width="0" style="0" hidden="1" customWidth="1"/>
  </cols>
  <sheetData>
    <row r="1" spans="1:11" ht="15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15.75">
      <c r="A6" s="54" t="s">
        <v>107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>
      <c r="A7" s="55" t="s">
        <v>77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10" spans="1:11" ht="15.75">
      <c r="A10" s="54" t="s">
        <v>24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2.75">
      <c r="A11" s="55" t="s">
        <v>97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ht="12.75">
      <c r="L13" s="26"/>
    </row>
    <row r="14" spans="5:15" ht="12.75">
      <c r="E14" s="53" t="s">
        <v>8</v>
      </c>
      <c r="F14" s="53"/>
      <c r="G14" s="53"/>
      <c r="H14" s="1"/>
      <c r="I14" s="53" t="s">
        <v>98</v>
      </c>
      <c r="J14" s="53"/>
      <c r="K14" s="53"/>
      <c r="L14" s="26"/>
      <c r="M14" s="53" t="s">
        <v>44</v>
      </c>
      <c r="N14" s="53"/>
      <c r="O14" s="53"/>
    </row>
    <row r="15" spans="5:15" ht="12.75">
      <c r="E15" s="9" t="s">
        <v>99</v>
      </c>
      <c r="F15" s="9"/>
      <c r="G15" s="9" t="s">
        <v>87</v>
      </c>
      <c r="H15" s="9"/>
      <c r="I15" s="9" t="str">
        <f>E15</f>
        <v>31.12.2009</v>
      </c>
      <c r="J15" s="9"/>
      <c r="K15" s="9" t="str">
        <f>G15</f>
        <v>31.12.2008</v>
      </c>
      <c r="L15" s="26"/>
      <c r="M15" s="9" t="s">
        <v>46</v>
      </c>
      <c r="N15" s="9"/>
      <c r="O15" s="9" t="s">
        <v>47</v>
      </c>
    </row>
    <row r="16" spans="5:15" ht="12.75">
      <c r="E16" s="9" t="s">
        <v>9</v>
      </c>
      <c r="F16" s="9"/>
      <c r="G16" s="9" t="s">
        <v>9</v>
      </c>
      <c r="H16" s="9"/>
      <c r="I16" s="9" t="s">
        <v>9</v>
      </c>
      <c r="J16" s="9"/>
      <c r="K16" s="9" t="s">
        <v>9</v>
      </c>
      <c r="L16" s="26"/>
      <c r="M16" s="9" t="s">
        <v>9</v>
      </c>
      <c r="N16" s="9"/>
      <c r="O16" s="9" t="s">
        <v>9</v>
      </c>
    </row>
    <row r="17" spans="5:15" ht="15">
      <c r="E17" s="9"/>
      <c r="F17" s="9"/>
      <c r="G17" s="28"/>
      <c r="H17" s="9"/>
      <c r="I17" s="9"/>
      <c r="J17" s="9"/>
      <c r="K17" s="28"/>
      <c r="L17" s="26"/>
      <c r="M17" s="9"/>
      <c r="N17" s="9"/>
      <c r="O17" s="9"/>
    </row>
    <row r="18" ht="12.75">
      <c r="L18" s="26"/>
    </row>
    <row r="19" spans="1:15" ht="12.75">
      <c r="A19" t="s">
        <v>2</v>
      </c>
      <c r="E19" s="16">
        <f>21139-14059</f>
        <v>7080</v>
      </c>
      <c r="F19" s="3"/>
      <c r="G19" s="16">
        <v>2643</v>
      </c>
      <c r="H19" s="3"/>
      <c r="I19" s="16">
        <v>21139</v>
      </c>
      <c r="J19" s="3"/>
      <c r="K19" s="16">
        <v>26538</v>
      </c>
      <c r="L19" s="16"/>
      <c r="M19" s="3"/>
      <c r="N19" s="16">
        <v>12300</v>
      </c>
      <c r="O19" s="3">
        <v>6225</v>
      </c>
    </row>
    <row r="20" spans="5:15" ht="12.75">
      <c r="E20" s="3"/>
      <c r="F20" s="3"/>
      <c r="G20" s="3"/>
      <c r="H20" s="3"/>
      <c r="I20" s="3"/>
      <c r="J20" s="3"/>
      <c r="K20" s="3"/>
      <c r="L20" s="8"/>
      <c r="M20" s="3"/>
      <c r="N20" s="3"/>
      <c r="O20" s="3"/>
    </row>
    <row r="21" spans="1:15" ht="12.75">
      <c r="A21" t="s">
        <v>3</v>
      </c>
      <c r="E21" s="3">
        <v>-7226</v>
      </c>
      <c r="F21" s="3"/>
      <c r="G21" s="3">
        <v>-3539</v>
      </c>
      <c r="H21" s="3"/>
      <c r="I21" s="3">
        <v>-20383</v>
      </c>
      <c r="J21" s="3"/>
      <c r="K21" s="3">
        <v>-25216</v>
      </c>
      <c r="L21" s="8"/>
      <c r="M21" s="3"/>
      <c r="N21" s="3">
        <v>-11654</v>
      </c>
      <c r="O21" s="3">
        <v>-5476</v>
      </c>
    </row>
    <row r="22" spans="5:15" ht="12.75">
      <c r="E22" s="5"/>
      <c r="F22" s="3"/>
      <c r="G22" s="5"/>
      <c r="H22" s="3"/>
      <c r="I22" s="5"/>
      <c r="J22" s="3"/>
      <c r="K22" s="5"/>
      <c r="L22" s="8"/>
      <c r="M22" s="3"/>
      <c r="N22" s="5"/>
      <c r="O22" s="5"/>
    </row>
    <row r="23" spans="1:15" ht="12.75">
      <c r="A23" t="s">
        <v>112</v>
      </c>
      <c r="E23" s="3">
        <f>SUM(E19:E22)</f>
        <v>-146</v>
      </c>
      <c r="F23" s="3"/>
      <c r="G23" s="3">
        <f>SUM(G19:G22)</f>
        <v>-896</v>
      </c>
      <c r="H23" s="3"/>
      <c r="I23" s="3">
        <f>SUM(I19:I22)</f>
        <v>756</v>
      </c>
      <c r="J23" s="3"/>
      <c r="K23" s="3">
        <f>SUM(K19:K22)</f>
        <v>1322</v>
      </c>
      <c r="L23" s="8"/>
      <c r="M23" s="3"/>
      <c r="N23" s="3">
        <f>SUM(N19:N22)</f>
        <v>646</v>
      </c>
      <c r="O23" s="3">
        <f>SUM(O19:O22)</f>
        <v>749</v>
      </c>
    </row>
    <row r="24" spans="5:15" ht="12.75">
      <c r="E24" s="3"/>
      <c r="F24" s="3"/>
      <c r="G24" s="3"/>
      <c r="H24" s="3"/>
      <c r="I24" s="3"/>
      <c r="J24" s="3"/>
      <c r="K24" s="3"/>
      <c r="L24" s="8"/>
      <c r="M24" s="3"/>
      <c r="N24" s="3"/>
      <c r="O24" s="3"/>
    </row>
    <row r="25" spans="1:15" ht="12.75">
      <c r="A25" t="s">
        <v>51</v>
      </c>
      <c r="E25" s="3">
        <v>527</v>
      </c>
      <c r="F25" s="3"/>
      <c r="G25" s="3">
        <v>373</v>
      </c>
      <c r="H25" s="3"/>
      <c r="I25" s="3">
        <v>760</v>
      </c>
      <c r="J25" s="3"/>
      <c r="K25" s="3">
        <v>704</v>
      </c>
      <c r="L25" s="8"/>
      <c r="M25" s="3"/>
      <c r="N25" s="3">
        <v>93</v>
      </c>
      <c r="O25" s="3">
        <v>64</v>
      </c>
    </row>
    <row r="26" spans="5:15" ht="12.75">
      <c r="E26" s="3"/>
      <c r="F26" s="3"/>
      <c r="G26" s="3"/>
      <c r="H26" s="3"/>
      <c r="I26" s="3"/>
      <c r="J26" s="3"/>
      <c r="K26" s="3"/>
      <c r="L26" s="8"/>
      <c r="M26" s="3"/>
      <c r="N26" s="3"/>
      <c r="O26" s="3"/>
    </row>
    <row r="27" spans="1:15" ht="12.75">
      <c r="A27" t="s">
        <v>40</v>
      </c>
      <c r="E27" s="3">
        <v>-645</v>
      </c>
      <c r="F27" s="3"/>
      <c r="G27" s="3">
        <v>-717</v>
      </c>
      <c r="H27" s="3"/>
      <c r="I27" s="3">
        <v>-2353</v>
      </c>
      <c r="J27" s="3"/>
      <c r="K27" s="3">
        <v>-2541</v>
      </c>
      <c r="L27" s="8"/>
      <c r="M27" s="3"/>
      <c r="N27" s="3">
        <v>-1716</v>
      </c>
      <c r="O27" s="3">
        <v>-779</v>
      </c>
    </row>
    <row r="28" spans="5:15" ht="12.75">
      <c r="E28" s="3"/>
      <c r="F28" s="3"/>
      <c r="G28" s="3"/>
      <c r="H28" s="3"/>
      <c r="I28" s="3"/>
      <c r="J28" s="3"/>
      <c r="K28" s="3"/>
      <c r="L28" s="8"/>
      <c r="M28" s="3"/>
      <c r="N28" s="3"/>
      <c r="O28" s="3"/>
    </row>
    <row r="29" spans="1:15" ht="12.75">
      <c r="A29" t="s">
        <v>52</v>
      </c>
      <c r="E29" s="3">
        <v>-580</v>
      </c>
      <c r="F29" s="3"/>
      <c r="G29" s="3">
        <v>-188</v>
      </c>
      <c r="H29" s="3"/>
      <c r="I29" s="3">
        <v>-1648</v>
      </c>
      <c r="J29" s="3"/>
      <c r="K29" s="3">
        <v>-2425</v>
      </c>
      <c r="L29" s="8"/>
      <c r="M29" s="3"/>
      <c r="N29" s="3">
        <v>-1304</v>
      </c>
      <c r="O29" s="3">
        <v>-438</v>
      </c>
    </row>
    <row r="30" spans="5:15" ht="12.75">
      <c r="E30" s="3"/>
      <c r="F30" s="3"/>
      <c r="G30" s="3"/>
      <c r="H30" s="3"/>
      <c r="I30" s="3"/>
      <c r="J30" s="3"/>
      <c r="K30" s="3"/>
      <c r="L30" s="8"/>
      <c r="M30" s="3"/>
      <c r="N30" s="3"/>
      <c r="O30" s="3"/>
    </row>
    <row r="31" spans="1:15" ht="12.75">
      <c r="A31" t="s">
        <v>4</v>
      </c>
      <c r="E31" s="3">
        <v>-65</v>
      </c>
      <c r="F31" s="3"/>
      <c r="G31" s="3">
        <v>-127</v>
      </c>
      <c r="H31" s="3"/>
      <c r="I31" s="3">
        <v>-327</v>
      </c>
      <c r="J31" s="3"/>
      <c r="K31" s="3">
        <v>-452</v>
      </c>
      <c r="L31" s="8"/>
      <c r="M31" s="3"/>
      <c r="N31" s="3">
        <v>-184</v>
      </c>
      <c r="O31" s="3"/>
    </row>
    <row r="32" spans="5:15" ht="12.75">
      <c r="E32" s="5"/>
      <c r="F32" s="3"/>
      <c r="G32" s="5"/>
      <c r="H32" s="3"/>
      <c r="I32" s="5"/>
      <c r="J32" s="3"/>
      <c r="K32" s="5"/>
      <c r="L32" s="8"/>
      <c r="M32" s="3"/>
      <c r="N32" s="5"/>
      <c r="O32" s="5"/>
    </row>
    <row r="33" spans="1:15" ht="12.75">
      <c r="A33" t="s">
        <v>113</v>
      </c>
      <c r="E33" s="3">
        <f>SUM(E23:E32)</f>
        <v>-909</v>
      </c>
      <c r="F33" s="3"/>
      <c r="G33" s="3">
        <f>SUM(G23:G32)</f>
        <v>-1555</v>
      </c>
      <c r="H33" s="3"/>
      <c r="I33" s="3">
        <f>SUM(I23:I32)</f>
        <v>-2812</v>
      </c>
      <c r="J33" s="3"/>
      <c r="K33" s="3">
        <f>SUM(K23:K32)</f>
        <v>-3392</v>
      </c>
      <c r="L33" s="8"/>
      <c r="M33" s="3"/>
      <c r="N33" s="3">
        <f>SUM(N23:N32)</f>
        <v>-2465</v>
      </c>
      <c r="O33" s="3">
        <f>SUM(O23:O32)</f>
        <v>-404</v>
      </c>
    </row>
    <row r="34" spans="5:15" ht="12.75">
      <c r="E34" s="3"/>
      <c r="F34" s="3"/>
      <c r="G34" s="3"/>
      <c r="H34" s="3"/>
      <c r="I34" s="3"/>
      <c r="J34" s="3"/>
      <c r="K34" s="3"/>
      <c r="L34" s="8"/>
      <c r="M34" s="3"/>
      <c r="N34" s="3"/>
      <c r="O34" s="3"/>
    </row>
    <row r="35" spans="1:15" ht="12.75">
      <c r="A35" t="s">
        <v>65</v>
      </c>
      <c r="E35" s="6" t="s">
        <v>21</v>
      </c>
      <c r="F35" s="3"/>
      <c r="G35" s="6" t="s">
        <v>21</v>
      </c>
      <c r="H35" s="6"/>
      <c r="I35" s="6" t="s">
        <v>21</v>
      </c>
      <c r="J35" s="3"/>
      <c r="K35" s="6" t="s">
        <v>21</v>
      </c>
      <c r="L35" s="27"/>
      <c r="M35" s="3"/>
      <c r="N35" s="13">
        <v>0</v>
      </c>
      <c r="O35" s="13">
        <v>5</v>
      </c>
    </row>
    <row r="36" spans="5:15" ht="12.75">
      <c r="E36" s="5"/>
      <c r="F36" s="8"/>
      <c r="G36" s="5"/>
      <c r="H36" s="8"/>
      <c r="I36" s="5"/>
      <c r="J36" s="8"/>
      <c r="K36" s="5"/>
      <c r="L36" s="8"/>
      <c r="M36" s="8"/>
      <c r="N36" s="8"/>
      <c r="O36" s="5"/>
    </row>
    <row r="37" spans="1:15" ht="12.75">
      <c r="A37" t="s">
        <v>114</v>
      </c>
      <c r="E37" s="26"/>
      <c r="G37" s="26"/>
      <c r="I37" s="26"/>
      <c r="K37" s="26"/>
      <c r="L37" s="26"/>
      <c r="O37" s="3">
        <f>SUM(O35:O36)</f>
        <v>5</v>
      </c>
    </row>
    <row r="38" spans="1:15" ht="13.5" thickBot="1">
      <c r="A38" t="s">
        <v>79</v>
      </c>
      <c r="E38" s="11">
        <f>SUM(E33:E36)</f>
        <v>-909</v>
      </c>
      <c r="F38" s="3"/>
      <c r="G38" s="11">
        <f>SUM(G33:G36)</f>
        <v>-1555</v>
      </c>
      <c r="H38" s="3"/>
      <c r="I38" s="11">
        <f>SUM(I33:I36)</f>
        <v>-2812</v>
      </c>
      <c r="J38" s="3"/>
      <c r="K38" s="11">
        <f>SUM(K33:K36)</f>
        <v>-3392</v>
      </c>
      <c r="L38" s="8"/>
      <c r="M38" s="3"/>
      <c r="N38" s="4">
        <f>SUM(N33:N36)</f>
        <v>-2465</v>
      </c>
      <c r="O38" s="3"/>
    </row>
    <row r="39" spans="5:15" ht="13.5" thickTop="1">
      <c r="E39" s="8"/>
      <c r="F39" s="3"/>
      <c r="G39" s="8"/>
      <c r="H39" s="3"/>
      <c r="I39" s="8"/>
      <c r="J39" s="3"/>
      <c r="K39" s="8"/>
      <c r="L39" s="8"/>
      <c r="M39" s="3"/>
      <c r="N39" s="8"/>
      <c r="O39" s="3"/>
    </row>
    <row r="40" spans="1:15" ht="12.75">
      <c r="A40" t="s">
        <v>93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thickBot="1">
      <c r="A41" t="s">
        <v>5</v>
      </c>
      <c r="E41" s="35">
        <f>E38/54005*100</f>
        <v>-1.6831774835663365</v>
      </c>
      <c r="F41" s="36"/>
      <c r="G41" s="35">
        <f>G38/54005*100</f>
        <v>-2.879363021942413</v>
      </c>
      <c r="H41" s="36"/>
      <c r="I41" s="35">
        <f>I38/54005*100</f>
        <v>-5.206925284695862</v>
      </c>
      <c r="J41" s="36"/>
      <c r="K41" s="35">
        <f>K38/54005*100</f>
        <v>-6.2808999166743815</v>
      </c>
      <c r="L41" s="3"/>
      <c r="M41" s="17" t="e">
        <f>#REF!/54005*100</f>
        <v>#REF!</v>
      </c>
      <c r="N41" s="17"/>
      <c r="O41" s="17" t="e">
        <f>#REF!/54000*100</f>
        <v>#REF!</v>
      </c>
    </row>
    <row r="42" spans="5:15" ht="13.5" thickTop="1">
      <c r="E42" s="36"/>
      <c r="F42" s="36"/>
      <c r="G42" s="36"/>
      <c r="H42" s="36"/>
      <c r="I42" s="36"/>
      <c r="J42" s="36"/>
      <c r="K42" s="36"/>
      <c r="L42" s="3"/>
      <c r="M42" s="17"/>
      <c r="N42" s="17"/>
      <c r="O42" s="17"/>
    </row>
    <row r="43" spans="1:15" ht="13.5" thickBot="1">
      <c r="A43" t="s">
        <v>6</v>
      </c>
      <c r="E43" s="37" t="s">
        <v>23</v>
      </c>
      <c r="F43" s="27"/>
      <c r="G43" s="37" t="s">
        <v>23</v>
      </c>
      <c r="H43" s="27"/>
      <c r="I43" s="37" t="s">
        <v>23</v>
      </c>
      <c r="J43" s="27"/>
      <c r="K43" s="37" t="s">
        <v>23</v>
      </c>
      <c r="L43" s="3"/>
      <c r="M43" s="10" t="s">
        <v>23</v>
      </c>
      <c r="N43" s="11"/>
      <c r="O43" s="10" t="s">
        <v>23</v>
      </c>
    </row>
    <row r="44" spans="5:15" ht="13.5" thickTop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5:15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50" ht="12.75">
      <c r="A50" t="s">
        <v>25</v>
      </c>
    </row>
    <row r="51" ht="12.75">
      <c r="A51" t="s">
        <v>90</v>
      </c>
    </row>
    <row r="52" ht="12.75">
      <c r="A52" t="s">
        <v>7</v>
      </c>
    </row>
  </sheetData>
  <sheetProtection/>
  <mergeCells count="10">
    <mergeCell ref="A1:K1"/>
    <mergeCell ref="A2:K2"/>
    <mergeCell ref="A3:K3"/>
    <mergeCell ref="A10:K10"/>
    <mergeCell ref="M14:O14"/>
    <mergeCell ref="A6:K6"/>
    <mergeCell ref="A7:K7"/>
    <mergeCell ref="A11:K11"/>
    <mergeCell ref="I14:K14"/>
    <mergeCell ref="E14:G14"/>
  </mergeCells>
  <printOptions horizontalCentered="1"/>
  <pageMargins left="0.5" right="0.5" top="1" bottom="0.75" header="0.5" footer="0.5"/>
  <pageSetup horizontalDpi="600" verticalDpi="600" orientation="portrait" paperSize="9" scale="9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SheetLayoutView="100" zoomScalePageLayoutView="0" workbookViewId="0" topLeftCell="A13">
      <selection activeCell="H36" sqref="H36"/>
    </sheetView>
  </sheetViews>
  <sheetFormatPr defaultColWidth="9.140625" defaultRowHeight="12.75"/>
  <cols>
    <col min="1" max="1" width="3.421875" style="0" customWidth="1"/>
    <col min="6" max="6" width="6.00390625" style="0" customWidth="1"/>
    <col min="7" max="7" width="4.57421875" style="0" customWidth="1"/>
    <col min="8" max="8" width="10.7109375" style="0" customWidth="1"/>
    <col min="9" max="9" width="5.00390625" style="0" customWidth="1"/>
    <col min="10" max="10" width="19.140625" style="0" customWidth="1"/>
  </cols>
  <sheetData>
    <row r="1" spans="1:12" ht="18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30"/>
      <c r="L1" s="30"/>
    </row>
    <row r="2" spans="1:12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14"/>
      <c r="L2" s="14"/>
    </row>
    <row r="3" spans="1:12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14"/>
      <c r="L3" s="14"/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75">
      <c r="A6" s="54" t="s">
        <v>107</v>
      </c>
      <c r="B6" s="54"/>
      <c r="C6" s="54"/>
      <c r="D6" s="54"/>
      <c r="E6" s="54"/>
      <c r="F6" s="54"/>
      <c r="G6" s="54"/>
      <c r="H6" s="54"/>
      <c r="I6" s="54"/>
      <c r="J6" s="54"/>
      <c r="K6" s="29"/>
      <c r="L6" s="29"/>
    </row>
    <row r="7" spans="1:12" ht="12.75">
      <c r="A7" s="55" t="s">
        <v>77</v>
      </c>
      <c r="B7" s="55"/>
      <c r="C7" s="55"/>
      <c r="D7" s="55"/>
      <c r="E7" s="55"/>
      <c r="F7" s="55"/>
      <c r="G7" s="55"/>
      <c r="H7" s="55"/>
      <c r="I7" s="55"/>
      <c r="J7" s="55"/>
      <c r="K7" s="14"/>
      <c r="L7" s="14"/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2.7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.75">
      <c r="A10" s="54" t="s">
        <v>66</v>
      </c>
      <c r="B10" s="54"/>
      <c r="C10" s="54"/>
      <c r="D10" s="54"/>
      <c r="E10" s="54"/>
      <c r="F10" s="54"/>
      <c r="G10" s="54"/>
      <c r="H10" s="54"/>
      <c r="I10" s="54"/>
      <c r="J10" s="54"/>
      <c r="K10" s="29"/>
      <c r="L10" s="29"/>
    </row>
    <row r="11" spans="1:12" ht="12.75">
      <c r="A11" s="57" t="s">
        <v>100</v>
      </c>
      <c r="B11" s="57"/>
      <c r="C11" s="57"/>
      <c r="D11" s="57"/>
      <c r="E11" s="57"/>
      <c r="F11" s="57"/>
      <c r="G11" s="57"/>
      <c r="H11" s="57"/>
      <c r="I11" s="57"/>
      <c r="J11" s="57"/>
      <c r="K11" s="31"/>
      <c r="L11" s="31"/>
    </row>
    <row r="12" spans="1:12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8:10" ht="12.75">
      <c r="H14" s="9" t="s">
        <v>10</v>
      </c>
      <c r="I14" s="9"/>
      <c r="J14" s="9" t="s">
        <v>10</v>
      </c>
    </row>
    <row r="15" spans="8:10" ht="12.75">
      <c r="H15" s="9" t="s">
        <v>99</v>
      </c>
      <c r="I15" s="9"/>
      <c r="J15" s="9" t="s">
        <v>87</v>
      </c>
    </row>
    <row r="16" spans="8:10" ht="12.75">
      <c r="H16" s="9" t="s">
        <v>9</v>
      </c>
      <c r="I16" s="9"/>
      <c r="J16" s="9" t="s">
        <v>9</v>
      </c>
    </row>
    <row r="17" spans="8:10" ht="12.75">
      <c r="H17" s="9"/>
      <c r="I17" s="9"/>
      <c r="J17" s="9"/>
    </row>
    <row r="18" spans="1:8" ht="12.75">
      <c r="A18" s="1" t="s">
        <v>53</v>
      </c>
      <c r="H18" s="3"/>
    </row>
    <row r="19" spans="1:8" ht="12.75">
      <c r="A19" s="1" t="s">
        <v>63</v>
      </c>
      <c r="H19" s="3"/>
    </row>
    <row r="20" spans="2:11" ht="12.75">
      <c r="B20" t="s">
        <v>11</v>
      </c>
      <c r="H20" s="3">
        <v>4545</v>
      </c>
      <c r="I20" s="3"/>
      <c r="J20" s="3">
        <v>4761</v>
      </c>
      <c r="K20" s="3"/>
    </row>
    <row r="21" spans="2:11" ht="12.75">
      <c r="B21" t="s">
        <v>67</v>
      </c>
      <c r="H21" s="3">
        <v>3750</v>
      </c>
      <c r="I21" s="3"/>
      <c r="J21" s="3">
        <v>3220</v>
      </c>
      <c r="K21" s="3"/>
    </row>
    <row r="22" spans="8:11" ht="12.75">
      <c r="H22" s="15">
        <f>SUM(H20:H21)</f>
        <v>8295</v>
      </c>
      <c r="I22" s="3"/>
      <c r="J22" s="15">
        <f>SUM(J20:J21)</f>
        <v>7981</v>
      </c>
      <c r="K22" s="3"/>
    </row>
    <row r="23" spans="8:11" ht="12.75">
      <c r="H23" s="3"/>
      <c r="I23" s="3"/>
      <c r="J23" s="3"/>
      <c r="K23" s="3"/>
    </row>
    <row r="24" spans="1:11" ht="12.75">
      <c r="A24" s="1" t="s">
        <v>64</v>
      </c>
      <c r="H24" s="3"/>
      <c r="I24" s="3"/>
      <c r="J24" s="3"/>
      <c r="K24" s="3"/>
    </row>
    <row r="25" spans="2:11" ht="12.75">
      <c r="B25" t="s">
        <v>12</v>
      </c>
      <c r="H25" s="3">
        <v>21712</v>
      </c>
      <c r="I25" s="8"/>
      <c r="J25" s="8">
        <v>27462</v>
      </c>
      <c r="K25" s="3"/>
    </row>
    <row r="26" spans="2:11" ht="12.75">
      <c r="B26" t="s">
        <v>49</v>
      </c>
      <c r="H26" s="3">
        <v>1568</v>
      </c>
      <c r="I26" s="8"/>
      <c r="J26" s="8">
        <v>4137</v>
      </c>
      <c r="K26" s="3"/>
    </row>
    <row r="27" spans="2:11" ht="12.75">
      <c r="B27" t="s">
        <v>83</v>
      </c>
      <c r="H27" s="3">
        <v>5170</v>
      </c>
      <c r="I27" s="8"/>
      <c r="J27" s="8">
        <v>5090</v>
      </c>
      <c r="K27" s="3"/>
    </row>
    <row r="28" spans="2:11" ht="12.75">
      <c r="B28" t="s">
        <v>13</v>
      </c>
      <c r="H28" s="3">
        <v>467</v>
      </c>
      <c r="I28" s="8"/>
      <c r="J28" s="8">
        <v>79</v>
      </c>
      <c r="K28" s="3"/>
    </row>
    <row r="29" spans="8:11" ht="12.75">
      <c r="H29" s="15">
        <f>SUM(H25:H28)</f>
        <v>28917</v>
      </c>
      <c r="I29" s="8"/>
      <c r="J29" s="15">
        <f>SUM(J25:J28)</f>
        <v>36768</v>
      </c>
      <c r="K29" s="3"/>
    </row>
    <row r="30" spans="8:11" ht="12.75">
      <c r="H30" s="3"/>
      <c r="I30" s="8"/>
      <c r="J30" s="8"/>
      <c r="K30" s="3"/>
    </row>
    <row r="31" spans="1:11" ht="13.5" thickBot="1">
      <c r="A31" s="1" t="s">
        <v>54</v>
      </c>
      <c r="H31" s="11">
        <f>H22+H29</f>
        <v>37212</v>
      </c>
      <c r="I31" s="8"/>
      <c r="J31" s="11">
        <f>J22+J29</f>
        <v>44749</v>
      </c>
      <c r="K31" s="3"/>
    </row>
    <row r="32" spans="1:11" ht="13.5" thickTop="1">
      <c r="A32" s="1"/>
      <c r="H32" s="3"/>
      <c r="I32" s="8"/>
      <c r="J32" s="8"/>
      <c r="K32" s="3"/>
    </row>
    <row r="33" spans="1:11" ht="12.75">
      <c r="A33" s="1" t="s">
        <v>55</v>
      </c>
      <c r="H33" s="3"/>
      <c r="I33" s="8"/>
      <c r="J33" s="8"/>
      <c r="K33" s="3"/>
    </row>
    <row r="34" spans="1:11" ht="12.75">
      <c r="A34" s="1" t="s">
        <v>56</v>
      </c>
      <c r="H34" s="3"/>
      <c r="I34" s="3"/>
      <c r="J34" s="3"/>
      <c r="K34" s="3"/>
    </row>
    <row r="35" spans="2:11" ht="12.75">
      <c r="B35" t="s">
        <v>15</v>
      </c>
      <c r="H35" s="3">
        <v>54005</v>
      </c>
      <c r="I35" s="3"/>
      <c r="J35" s="3">
        <v>54005</v>
      </c>
      <c r="K35" s="3"/>
    </row>
    <row r="36" spans="2:11" ht="12.75">
      <c r="B36" t="s">
        <v>57</v>
      </c>
      <c r="H36" s="5">
        <f>'CE'!J28</f>
        <v>-35830</v>
      </c>
      <c r="I36" s="3"/>
      <c r="J36" s="5">
        <v>-33018</v>
      </c>
      <c r="K36" s="3"/>
    </row>
    <row r="37" spans="1:11" ht="12.75">
      <c r="A37" s="1" t="s">
        <v>58</v>
      </c>
      <c r="H37" s="15">
        <f>SUM(H35:H36)</f>
        <v>18175</v>
      </c>
      <c r="I37" s="3"/>
      <c r="J37" s="15">
        <f>SUM(J35:J36)</f>
        <v>20987</v>
      </c>
      <c r="K37" s="3"/>
    </row>
    <row r="38" spans="8:11" ht="12.75">
      <c r="H38" s="3"/>
      <c r="K38" s="3"/>
    </row>
    <row r="39" spans="1:11" ht="12.75">
      <c r="A39" s="1" t="s">
        <v>59</v>
      </c>
      <c r="H39" s="3"/>
      <c r="I39" s="3"/>
      <c r="J39" s="8"/>
      <c r="K39" s="3"/>
    </row>
    <row r="40" spans="2:11" ht="12.75">
      <c r="B40" t="s">
        <v>14</v>
      </c>
      <c r="H40" s="3">
        <v>42</v>
      </c>
      <c r="I40" s="8"/>
      <c r="J40" s="8">
        <v>92</v>
      </c>
      <c r="K40" s="3"/>
    </row>
    <row r="41" spans="5:11" ht="12.75">
      <c r="E41" s="3"/>
      <c r="H41" s="3"/>
      <c r="I41" s="3"/>
      <c r="J41" s="3"/>
      <c r="K41" s="3"/>
    </row>
    <row r="42" spans="1:11" ht="12.75">
      <c r="A42" s="1" t="s">
        <v>60</v>
      </c>
      <c r="H42" s="3"/>
      <c r="I42" s="3"/>
      <c r="J42" s="3"/>
      <c r="K42" s="3"/>
    </row>
    <row r="43" spans="1:11" ht="12.75">
      <c r="A43" s="1"/>
      <c r="B43" t="s">
        <v>14</v>
      </c>
      <c r="H43" s="3">
        <v>8801</v>
      </c>
      <c r="I43" s="3"/>
      <c r="J43" s="8">
        <v>11926</v>
      </c>
      <c r="K43" s="3"/>
    </row>
    <row r="44" spans="1:11" ht="12.75">
      <c r="A44" s="1"/>
      <c r="B44" t="s">
        <v>50</v>
      </c>
      <c r="H44" s="3">
        <v>10194</v>
      </c>
      <c r="I44" s="3"/>
      <c r="J44" s="8">
        <v>11744</v>
      </c>
      <c r="K44" s="3"/>
    </row>
    <row r="45" spans="8:11" ht="12.75">
      <c r="H45" s="15">
        <f>SUM(H43:H44)</f>
        <v>18995</v>
      </c>
      <c r="I45" s="8"/>
      <c r="J45" s="15">
        <f>SUM(J43:J44)</f>
        <v>23670</v>
      </c>
      <c r="K45" s="3"/>
    </row>
    <row r="46" spans="1:11" ht="12.75">
      <c r="A46" s="1" t="s">
        <v>61</v>
      </c>
      <c r="H46" s="15">
        <f>H40+H45</f>
        <v>19037</v>
      </c>
      <c r="I46" s="8"/>
      <c r="J46" s="15">
        <f>J40+J45</f>
        <v>23762</v>
      </c>
      <c r="K46" s="3"/>
    </row>
    <row r="47" spans="1:11" ht="12.75">
      <c r="A47" s="1"/>
      <c r="H47" s="3"/>
      <c r="I47" s="8"/>
      <c r="J47" s="8"/>
      <c r="K47" s="3"/>
    </row>
    <row r="48" spans="1:11" ht="13.5" thickBot="1">
      <c r="A48" s="1" t="s">
        <v>62</v>
      </c>
      <c r="H48" s="11">
        <f>H37+H46</f>
        <v>37212</v>
      </c>
      <c r="I48" s="3"/>
      <c r="J48" s="11">
        <f>J37+J46</f>
        <v>44749</v>
      </c>
      <c r="K48" s="3"/>
    </row>
    <row r="49" spans="8:11" ht="13.5" thickTop="1">
      <c r="H49" s="3"/>
      <c r="I49" s="3"/>
      <c r="J49" s="3"/>
      <c r="K49" s="3"/>
    </row>
    <row r="50" spans="1:11" ht="12.75">
      <c r="A50" s="2" t="s">
        <v>78</v>
      </c>
      <c r="I50" s="3"/>
      <c r="J50" s="3"/>
      <c r="K50" s="3"/>
    </row>
    <row r="51" spans="1:11" ht="13.5" thickBot="1">
      <c r="A51" t="s">
        <v>80</v>
      </c>
      <c r="H51" s="33">
        <f>H37/H35</f>
        <v>0.33654291269326914</v>
      </c>
      <c r="I51" s="34"/>
      <c r="J51" s="33">
        <f>J37/J35</f>
        <v>0.38861216554022776</v>
      </c>
      <c r="K51" s="3"/>
    </row>
    <row r="52" spans="8:11" ht="13.5" thickTop="1">
      <c r="H52" s="8"/>
      <c r="I52" s="3"/>
      <c r="J52" s="8"/>
      <c r="K52" s="3"/>
    </row>
    <row r="53" spans="8:11" ht="12.75">
      <c r="H53" s="3"/>
      <c r="K53" s="3"/>
    </row>
    <row r="54" ht="12.75">
      <c r="A54" t="s">
        <v>81</v>
      </c>
    </row>
    <row r="55" ht="12.75">
      <c r="A55" t="s">
        <v>91</v>
      </c>
    </row>
    <row r="56" ht="12.75">
      <c r="A56" t="s">
        <v>82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75" bottom="0.25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view="pageBreakPreview" zoomScaleSheetLayoutView="100" zoomScalePageLayoutView="0" workbookViewId="0" topLeftCell="B13">
      <selection activeCell="J35" sqref="J35"/>
    </sheetView>
  </sheetViews>
  <sheetFormatPr defaultColWidth="9.140625" defaultRowHeight="12.75"/>
  <cols>
    <col min="1" max="1" width="6.140625" style="0" customWidth="1"/>
    <col min="2" max="2" width="9.57421875" style="0" customWidth="1"/>
    <col min="3" max="3" width="16.4218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3" max="13" width="2.140625" style="0" customWidth="1"/>
    <col min="14" max="14" width="9.57421875" style="0" bestFit="1" customWidth="1"/>
  </cols>
  <sheetData>
    <row r="1" spans="2:13" ht="18"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ht="12.75">
      <c r="B2" s="55" t="s">
        <v>48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.7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5" spans="2:13" ht="15.75">
      <c r="B5" s="54" t="s">
        <v>107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12.75">
      <c r="B6" s="55" t="s">
        <v>77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2:13" ht="15.75">
      <c r="B8" s="54" t="s">
        <v>74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2:13" ht="12.75">
      <c r="B9" s="55" t="s">
        <v>97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2" ht="12.75">
      <c r="G12" s="1" t="s">
        <v>68</v>
      </c>
    </row>
    <row r="13" spans="7:10" ht="12.75">
      <c r="G13" s="1" t="s">
        <v>69</v>
      </c>
      <c r="J13" s="1" t="s">
        <v>69</v>
      </c>
    </row>
    <row r="14" spans="5:12" ht="12.75">
      <c r="E14" s="9" t="s">
        <v>16</v>
      </c>
      <c r="F14" s="9"/>
      <c r="G14" s="9" t="s">
        <v>70</v>
      </c>
      <c r="H14" s="9"/>
      <c r="I14" s="9"/>
      <c r="J14" s="9" t="s">
        <v>28</v>
      </c>
      <c r="K14" s="9"/>
      <c r="L14" s="9"/>
    </row>
    <row r="15" spans="5:12" ht="12.75">
      <c r="E15" s="9" t="s">
        <v>26</v>
      </c>
      <c r="F15" s="9"/>
      <c r="G15" s="9" t="s">
        <v>27</v>
      </c>
      <c r="H15" s="9"/>
      <c r="I15" s="9"/>
      <c r="J15" s="9" t="s">
        <v>18</v>
      </c>
      <c r="K15" s="9"/>
      <c r="L15" s="9" t="s">
        <v>19</v>
      </c>
    </row>
    <row r="16" spans="5:12" ht="12.75">
      <c r="E16" s="9"/>
      <c r="F16" s="9"/>
      <c r="G16" s="9" t="s">
        <v>17</v>
      </c>
      <c r="H16" s="9"/>
      <c r="I16" s="9"/>
      <c r="J16" s="9" t="s">
        <v>29</v>
      </c>
      <c r="K16" s="9"/>
      <c r="L16" s="9" t="s">
        <v>75</v>
      </c>
    </row>
    <row r="17" spans="5:12" ht="12.75">
      <c r="E17" s="9" t="s">
        <v>9</v>
      </c>
      <c r="F17" s="9"/>
      <c r="G17" s="9" t="s">
        <v>9</v>
      </c>
      <c r="H17" s="9"/>
      <c r="I17" s="9"/>
      <c r="J17" s="9" t="s">
        <v>9</v>
      </c>
      <c r="K17" s="9"/>
      <c r="L17" s="9" t="s">
        <v>9</v>
      </c>
    </row>
    <row r="18" spans="5:12" ht="12.75">
      <c r="E18" s="9"/>
      <c r="F18" s="9"/>
      <c r="G18" s="9"/>
      <c r="H18" s="9"/>
      <c r="I18" s="9"/>
      <c r="J18" s="9"/>
      <c r="K18" s="9"/>
      <c r="L18" s="9"/>
    </row>
    <row r="19" spans="2:12" ht="12.75">
      <c r="B19" s="52" t="s">
        <v>108</v>
      </c>
      <c r="E19" s="9"/>
      <c r="F19" s="9"/>
      <c r="G19" s="9"/>
      <c r="H19" s="9"/>
      <c r="I19" s="9"/>
      <c r="J19" s="9"/>
      <c r="K19" s="9"/>
      <c r="L19" s="9"/>
    </row>
    <row r="20" spans="2:12" ht="12.75">
      <c r="B20" s="24" t="s">
        <v>101</v>
      </c>
      <c r="E20" s="9"/>
      <c r="F20" s="9"/>
      <c r="G20" s="9"/>
      <c r="H20" s="9"/>
      <c r="I20" s="9"/>
      <c r="J20" s="9"/>
      <c r="K20" s="9"/>
      <c r="L20" s="9"/>
    </row>
    <row r="21" spans="5:12" ht="12.75">
      <c r="E21" s="9"/>
      <c r="F21" s="9"/>
      <c r="G21" s="9"/>
      <c r="H21" s="9"/>
      <c r="I21" s="9"/>
      <c r="J21" s="9"/>
      <c r="K21" s="9"/>
      <c r="L21" s="9"/>
    </row>
    <row r="22" spans="2:14" ht="12.75">
      <c r="B22" s="1" t="s">
        <v>92</v>
      </c>
      <c r="E22" s="18">
        <v>54005</v>
      </c>
      <c r="F22" s="18"/>
      <c r="G22" s="27" t="s">
        <v>21</v>
      </c>
      <c r="H22" s="18"/>
      <c r="I22" s="18"/>
      <c r="J22" s="18">
        <v>-33018</v>
      </c>
      <c r="K22" s="18"/>
      <c r="L22" s="18">
        <f>SUM(E22:K22)</f>
        <v>20987</v>
      </c>
      <c r="M22" s="19"/>
      <c r="N22" s="3"/>
    </row>
    <row r="23" spans="2:14" ht="12.75">
      <c r="B23" s="1"/>
      <c r="E23" s="18"/>
      <c r="F23" s="18"/>
      <c r="G23" s="27"/>
      <c r="H23" s="18"/>
      <c r="I23" s="18"/>
      <c r="J23" s="18"/>
      <c r="K23" s="18"/>
      <c r="L23" s="18"/>
      <c r="M23" s="19"/>
      <c r="N23" s="3"/>
    </row>
    <row r="24" spans="2:14" ht="12.75">
      <c r="B24" s="2"/>
      <c r="C24" s="2"/>
      <c r="E24" s="18"/>
      <c r="F24" s="18"/>
      <c r="G24" s="27"/>
      <c r="H24" s="18"/>
      <c r="I24" s="18"/>
      <c r="J24" s="18"/>
      <c r="K24" s="18"/>
      <c r="L24" s="18"/>
      <c r="M24" s="19"/>
      <c r="N24" s="3"/>
    </row>
    <row r="25" spans="2:13" ht="12.75">
      <c r="B25" s="1"/>
      <c r="E25" s="18"/>
      <c r="F25" s="18"/>
      <c r="G25" s="18"/>
      <c r="H25" s="18"/>
      <c r="I25" s="18"/>
      <c r="J25" s="18"/>
      <c r="K25" s="18"/>
      <c r="L25" s="18"/>
      <c r="M25" s="19"/>
    </row>
    <row r="26" spans="2:13" ht="12.75">
      <c r="B26" t="s">
        <v>88</v>
      </c>
      <c r="E26" s="12" t="s">
        <v>21</v>
      </c>
      <c r="F26" s="8"/>
      <c r="G26" s="27" t="s">
        <v>21</v>
      </c>
      <c r="H26" s="18"/>
      <c r="I26" s="18"/>
      <c r="J26" s="18">
        <f>'IS'!I38</f>
        <v>-2812</v>
      </c>
      <c r="K26" s="18"/>
      <c r="L26" s="18">
        <f>SUM(E26:K26)</f>
        <v>-2812</v>
      </c>
      <c r="M26" s="19"/>
    </row>
    <row r="27" spans="5:13" ht="13.5" thickBot="1">
      <c r="E27" s="21"/>
      <c r="F27" s="21"/>
      <c r="G27" s="21"/>
      <c r="H27" s="21"/>
      <c r="I27" s="21"/>
      <c r="J27" s="21"/>
      <c r="K27" s="21"/>
      <c r="L27" s="21"/>
      <c r="M27" s="19"/>
    </row>
    <row r="28" spans="2:13" ht="13.5" thickBot="1">
      <c r="B28" s="1" t="s">
        <v>102</v>
      </c>
      <c r="E28" s="22">
        <f>SUM(E22:E27)</f>
        <v>54005</v>
      </c>
      <c r="F28" s="22"/>
      <c r="G28" s="22">
        <f>SUM(G22:G27)</f>
        <v>0</v>
      </c>
      <c r="H28" s="22"/>
      <c r="I28" s="22"/>
      <c r="J28" s="22">
        <f>SUM(J22:J27)</f>
        <v>-35830</v>
      </c>
      <c r="K28" s="22"/>
      <c r="L28" s="22">
        <f>SUM(L22:L27)</f>
        <v>18175</v>
      </c>
      <c r="M28" s="19"/>
    </row>
    <row r="29" spans="5:13" ht="12.75">
      <c r="E29" s="18"/>
      <c r="F29" s="18"/>
      <c r="G29" s="18"/>
      <c r="H29" s="18"/>
      <c r="I29" s="18"/>
      <c r="J29" s="18"/>
      <c r="K29" s="18"/>
      <c r="L29" s="18"/>
      <c r="M29" s="19"/>
    </row>
    <row r="30" spans="2:13" ht="15">
      <c r="B30" t="str">
        <f>+B19</f>
        <v>Year ended</v>
      </c>
      <c r="D30" s="28"/>
      <c r="E30" s="20"/>
      <c r="F30" s="20"/>
      <c r="G30" s="20"/>
      <c r="H30" s="20"/>
      <c r="I30" s="20"/>
      <c r="J30" s="20"/>
      <c r="K30" s="20"/>
      <c r="L30" s="20"/>
      <c r="M30" s="3"/>
    </row>
    <row r="31" spans="2:13" ht="12.75">
      <c r="B31" s="24" t="s">
        <v>104</v>
      </c>
      <c r="E31" s="3"/>
      <c r="F31" s="3"/>
      <c r="G31" s="3"/>
      <c r="H31" s="3"/>
      <c r="I31" s="3"/>
      <c r="J31" s="3"/>
      <c r="K31" s="3"/>
      <c r="L31" s="3"/>
      <c r="M31" s="3"/>
    </row>
    <row r="32" spans="2:13" ht="12.75">
      <c r="B32" s="25"/>
      <c r="E32" s="3"/>
      <c r="F32" s="3"/>
      <c r="G32" s="3"/>
      <c r="H32" s="3"/>
      <c r="I32" s="3"/>
      <c r="J32" s="3"/>
      <c r="K32" s="3"/>
      <c r="L32" s="3"/>
      <c r="M32" s="3"/>
    </row>
    <row r="33" spans="2:12" ht="12.75">
      <c r="B33" s="1" t="s">
        <v>86</v>
      </c>
      <c r="E33" s="3">
        <v>54005</v>
      </c>
      <c r="F33" s="3"/>
      <c r="G33" s="27" t="s">
        <v>21</v>
      </c>
      <c r="H33" s="3"/>
      <c r="I33" s="3"/>
      <c r="J33" s="3">
        <v>-29626</v>
      </c>
      <c r="K33" s="3"/>
      <c r="L33" s="3">
        <f>SUM(E33:K33)</f>
        <v>24379</v>
      </c>
    </row>
    <row r="34" spans="2:12" ht="12.75">
      <c r="B34" s="1"/>
      <c r="E34" s="3"/>
      <c r="F34" s="3"/>
      <c r="G34" s="3"/>
      <c r="H34" s="3"/>
      <c r="I34" s="3"/>
      <c r="J34" s="3"/>
      <c r="K34" s="3"/>
      <c r="L34" s="3"/>
    </row>
    <row r="35" spans="2:12" ht="12.75">
      <c r="B35" s="1"/>
      <c r="E35" s="3"/>
      <c r="F35" s="3"/>
      <c r="G35" s="3"/>
      <c r="H35" s="3"/>
      <c r="I35" s="3"/>
      <c r="J35" s="3"/>
      <c r="K35" s="3"/>
      <c r="L35" s="3"/>
    </row>
    <row r="36" spans="2:12" ht="12.75">
      <c r="B36" t="str">
        <f>B26</f>
        <v>Profit/(Loss) for the year</v>
      </c>
      <c r="E36" s="12" t="s">
        <v>21</v>
      </c>
      <c r="F36" s="8"/>
      <c r="G36" s="27" t="s">
        <v>21</v>
      </c>
      <c r="H36" s="8"/>
      <c r="I36" s="8"/>
      <c r="J36" s="8">
        <f>'IS'!K38</f>
        <v>-3392</v>
      </c>
      <c r="K36" s="8"/>
      <c r="L36" s="8">
        <f>SUM(E36:K36)</f>
        <v>-3392</v>
      </c>
    </row>
    <row r="37" spans="5:12" ht="13.5" thickBot="1">
      <c r="E37" s="7"/>
      <c r="F37" s="7"/>
      <c r="G37" s="7"/>
      <c r="H37" s="7"/>
      <c r="I37" s="7"/>
      <c r="J37" s="7"/>
      <c r="K37" s="7"/>
      <c r="L37" s="7"/>
    </row>
    <row r="38" spans="2:12" ht="13.5" thickBot="1">
      <c r="B38" s="1" t="s">
        <v>103</v>
      </c>
      <c r="E38" s="23">
        <v>54005</v>
      </c>
      <c r="F38" s="23"/>
      <c r="G38" s="23">
        <f>SUM(G33:G35)</f>
        <v>0</v>
      </c>
      <c r="H38" s="23"/>
      <c r="I38" s="23"/>
      <c r="J38" s="23">
        <f>SUM(J33:J37)</f>
        <v>-33018</v>
      </c>
      <c r="K38" s="23"/>
      <c r="L38" s="23">
        <f>SUM(L33:L37)</f>
        <v>20987</v>
      </c>
    </row>
    <row r="39" spans="2:12" ht="12.75">
      <c r="B39" s="1"/>
      <c r="E39" s="3"/>
      <c r="F39" s="3"/>
      <c r="G39" s="3"/>
      <c r="H39" s="3"/>
      <c r="I39" s="3"/>
      <c r="J39" s="3"/>
      <c r="K39" s="3"/>
      <c r="L39" s="3"/>
    </row>
    <row r="40" spans="5:12" ht="12.75">
      <c r="E40" s="3"/>
      <c r="F40" s="3"/>
      <c r="G40" s="3"/>
      <c r="H40" s="3"/>
      <c r="I40" s="3"/>
      <c r="J40" s="3"/>
      <c r="K40" s="3"/>
      <c r="L40" s="3"/>
    </row>
    <row r="41" spans="5:12" ht="12.75">
      <c r="E41" s="3"/>
      <c r="F41" s="3"/>
      <c r="G41" s="3"/>
      <c r="H41" s="3"/>
      <c r="I41" s="3"/>
      <c r="J41" s="3"/>
      <c r="K41" s="3"/>
      <c r="L41" s="3"/>
    </row>
    <row r="44" ht="12.75">
      <c r="B44" t="s">
        <v>81</v>
      </c>
    </row>
    <row r="45" ht="12.75">
      <c r="B45" t="s">
        <v>91</v>
      </c>
    </row>
    <row r="46" ht="12.75">
      <c r="B46" t="s">
        <v>82</v>
      </c>
    </row>
  </sheetData>
  <sheetProtection/>
  <mergeCells count="7">
    <mergeCell ref="B6:M6"/>
    <mergeCell ref="B8:M8"/>
    <mergeCell ref="B9:M9"/>
    <mergeCell ref="B1:M1"/>
    <mergeCell ref="B2:M2"/>
    <mergeCell ref="B3:M3"/>
    <mergeCell ref="B5:M5"/>
  </mergeCells>
  <printOptions/>
  <pageMargins left="0.25" right="0.25" top="1" bottom="0.75" header="0.5" footer="0.5"/>
  <pageSetup horizontalDpi="180" verticalDpi="18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SheetLayoutView="100" zoomScalePageLayoutView="0" workbookViewId="0" topLeftCell="A4">
      <selection activeCell="G60" sqref="G60"/>
    </sheetView>
  </sheetViews>
  <sheetFormatPr defaultColWidth="9.140625" defaultRowHeight="12.75"/>
  <cols>
    <col min="1" max="1" width="4.28125" style="0" customWidth="1"/>
    <col min="6" max="6" width="17.7109375" style="0" customWidth="1"/>
    <col min="7" max="7" width="10.7109375" style="0" customWidth="1"/>
    <col min="9" max="9" width="9.8515625" style="0" customWidth="1"/>
    <col min="10" max="10" width="10.28125" style="0" bestFit="1" customWidth="1"/>
  </cols>
  <sheetData>
    <row r="1" spans="1:12" ht="18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0"/>
    </row>
    <row r="2" spans="1:12" ht="12.75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4"/>
    </row>
    <row r="3" spans="1:12" ht="12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4"/>
    </row>
    <row r="4" spans="1:1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>
      <c r="A5" s="54" t="str">
        <f>+'CE'!B5</f>
        <v>Interim report for the fourth quarter ended 31st December 2009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9"/>
    </row>
    <row r="6" spans="1:12" ht="12.75">
      <c r="A6" s="55" t="s">
        <v>77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14"/>
    </row>
    <row r="7" spans="1:12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>
      <c r="A8" s="54" t="s">
        <v>76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29"/>
    </row>
    <row r="9" spans="1:12" ht="12.75">
      <c r="A9" s="55" t="str">
        <f>+'CE'!B9</f>
        <v>For the Twelve-Months Ended 31st December 2009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14"/>
    </row>
    <row r="11" spans="1:11" ht="15">
      <c r="A11" s="38"/>
      <c r="B11" s="38"/>
      <c r="C11" s="38"/>
      <c r="D11" s="38"/>
      <c r="E11" s="38"/>
      <c r="F11" s="38"/>
      <c r="G11" s="58" t="s">
        <v>98</v>
      </c>
      <c r="H11" s="58"/>
      <c r="I11" s="58"/>
      <c r="J11" s="38"/>
      <c r="K11" s="38"/>
    </row>
    <row r="12" spans="1:11" ht="15">
      <c r="A12" s="38"/>
      <c r="B12" s="38"/>
      <c r="C12" s="38"/>
      <c r="D12" s="38"/>
      <c r="E12" s="38"/>
      <c r="F12" s="38"/>
      <c r="G12" s="39" t="s">
        <v>99</v>
      </c>
      <c r="H12" s="39"/>
      <c r="I12" s="39" t="s">
        <v>87</v>
      </c>
      <c r="J12" s="38"/>
      <c r="K12" s="38"/>
    </row>
    <row r="13" spans="1:11" ht="15">
      <c r="A13" s="38"/>
      <c r="B13" s="38"/>
      <c r="C13" s="38"/>
      <c r="D13" s="38"/>
      <c r="E13" s="38"/>
      <c r="F13" s="38"/>
      <c r="G13" s="39" t="s">
        <v>9</v>
      </c>
      <c r="H13" s="39"/>
      <c r="I13" s="39" t="s">
        <v>9</v>
      </c>
      <c r="J13" s="38"/>
      <c r="K13" s="38"/>
    </row>
    <row r="14" spans="1:11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40" t="s">
        <v>38</v>
      </c>
      <c r="B15" s="38"/>
      <c r="C15" s="38"/>
      <c r="D15" s="38"/>
      <c r="E15" s="38"/>
      <c r="F15" s="38"/>
      <c r="G15" s="41">
        <v>-2812</v>
      </c>
      <c r="H15" s="41"/>
      <c r="I15" s="41">
        <v>-3392</v>
      </c>
      <c r="J15" s="41"/>
      <c r="K15" s="38"/>
    </row>
    <row r="16" spans="1:11" ht="15">
      <c r="A16" s="40" t="s">
        <v>45</v>
      </c>
      <c r="B16" s="38"/>
      <c r="C16" s="38"/>
      <c r="D16" s="38"/>
      <c r="E16" s="38"/>
      <c r="F16" s="38"/>
      <c r="G16" s="41"/>
      <c r="H16" s="41"/>
      <c r="I16" s="41"/>
      <c r="J16" s="41"/>
      <c r="K16" s="38"/>
    </row>
    <row r="17" spans="1:11" ht="14.25">
      <c r="A17" s="38"/>
      <c r="B17" s="38"/>
      <c r="C17" s="38"/>
      <c r="D17" s="38"/>
      <c r="E17" s="38"/>
      <c r="F17" s="38"/>
      <c r="G17" s="41"/>
      <c r="H17" s="41"/>
      <c r="I17" s="41"/>
      <c r="J17" s="41"/>
      <c r="K17" s="38"/>
    </row>
    <row r="18" spans="1:11" ht="14.25">
      <c r="A18" s="38"/>
      <c r="B18" s="38" t="s">
        <v>37</v>
      </c>
      <c r="C18" s="38"/>
      <c r="D18" s="38"/>
      <c r="E18" s="38"/>
      <c r="F18" s="38"/>
      <c r="G18" s="41">
        <f>+G20-G15</f>
        <v>-302</v>
      </c>
      <c r="H18" s="41"/>
      <c r="I18" s="41">
        <v>-35</v>
      </c>
      <c r="J18" s="41"/>
      <c r="K18" s="38"/>
    </row>
    <row r="19" spans="1:11" ht="14.25">
      <c r="A19" s="38"/>
      <c r="B19" s="38"/>
      <c r="C19" s="38"/>
      <c r="D19" s="38"/>
      <c r="E19" s="38"/>
      <c r="F19" s="38"/>
      <c r="G19" s="42"/>
      <c r="H19" s="41"/>
      <c r="I19" s="42"/>
      <c r="J19" s="41"/>
      <c r="K19" s="38"/>
    </row>
    <row r="20" spans="1:11" ht="15">
      <c r="A20" s="40" t="s">
        <v>39</v>
      </c>
      <c r="B20" s="38"/>
      <c r="C20" s="38"/>
      <c r="D20" s="38"/>
      <c r="E20" s="38"/>
      <c r="F20" s="38"/>
      <c r="G20" s="41">
        <v>-3114</v>
      </c>
      <c r="H20" s="41"/>
      <c r="I20" s="41">
        <f>SUM(I15:I19)</f>
        <v>-3427</v>
      </c>
      <c r="J20" s="41"/>
      <c r="K20" s="38"/>
    </row>
    <row r="21" spans="1:11" ht="14.25">
      <c r="A21" s="38"/>
      <c r="B21" s="38"/>
      <c r="C21" s="38"/>
      <c r="D21" s="38"/>
      <c r="E21" s="38"/>
      <c r="F21" s="38"/>
      <c r="G21" s="41"/>
      <c r="H21" s="41"/>
      <c r="I21" s="41"/>
      <c r="J21" s="41"/>
      <c r="K21" s="38"/>
    </row>
    <row r="22" spans="1:11" ht="15">
      <c r="A22" s="40" t="s">
        <v>22</v>
      </c>
      <c r="B22" s="38"/>
      <c r="C22" s="38"/>
      <c r="D22" s="38"/>
      <c r="E22" s="38"/>
      <c r="F22" s="38"/>
      <c r="G22" s="41"/>
      <c r="H22" s="41"/>
      <c r="I22" s="41"/>
      <c r="J22" s="41"/>
      <c r="K22" s="38"/>
    </row>
    <row r="23" spans="1:11" ht="14.25">
      <c r="A23" s="38"/>
      <c r="B23" s="38" t="s">
        <v>31</v>
      </c>
      <c r="C23" s="38"/>
      <c r="D23" s="38"/>
      <c r="E23" s="38"/>
      <c r="F23" s="38"/>
      <c r="G23" s="43">
        <v>8610</v>
      </c>
      <c r="H23" s="41"/>
      <c r="I23" s="43">
        <v>-2456</v>
      </c>
      <c r="J23" s="41"/>
      <c r="K23" s="38"/>
    </row>
    <row r="24" spans="1:11" ht="14.25">
      <c r="A24" s="38"/>
      <c r="B24" s="38" t="s">
        <v>32</v>
      </c>
      <c r="C24" s="38"/>
      <c r="D24" s="38"/>
      <c r="E24" s="38"/>
      <c r="F24" s="38"/>
      <c r="G24" s="42">
        <v>-3292</v>
      </c>
      <c r="H24" s="41"/>
      <c r="I24" s="42">
        <v>5922</v>
      </c>
      <c r="J24" s="41"/>
      <c r="K24" s="38"/>
    </row>
    <row r="25" spans="1:11" ht="15">
      <c r="A25" s="40" t="s">
        <v>94</v>
      </c>
      <c r="B25" s="38"/>
      <c r="C25" s="38"/>
      <c r="D25" s="38"/>
      <c r="E25" s="38"/>
      <c r="F25" s="41"/>
      <c r="G25" s="41">
        <f>SUM(G23:G24)+G20</f>
        <v>2204</v>
      </c>
      <c r="H25" s="41"/>
      <c r="I25" s="41">
        <f>SUM(I23:I24)+I20</f>
        <v>39</v>
      </c>
      <c r="J25" s="41"/>
      <c r="K25" s="38"/>
    </row>
    <row r="26" spans="1:11" ht="15">
      <c r="A26" s="40"/>
      <c r="B26" s="38"/>
      <c r="C26" s="38"/>
      <c r="D26" s="38"/>
      <c r="E26" s="38"/>
      <c r="F26" s="41"/>
      <c r="G26" s="41"/>
      <c r="H26" s="41"/>
      <c r="I26" s="41"/>
      <c r="J26" s="41"/>
      <c r="K26" s="38"/>
    </row>
    <row r="27" spans="1:11" ht="14.25">
      <c r="A27" s="38"/>
      <c r="B27" s="38" t="s">
        <v>33</v>
      </c>
      <c r="C27" s="38"/>
      <c r="D27" s="38"/>
      <c r="E27" s="38"/>
      <c r="F27" s="38"/>
      <c r="G27" s="41">
        <v>-314</v>
      </c>
      <c r="H27" s="41"/>
      <c r="I27" s="41">
        <v>-437</v>
      </c>
      <c r="J27" s="41"/>
      <c r="K27" s="38"/>
    </row>
    <row r="28" spans="1:11" ht="14.25">
      <c r="A28" s="38"/>
      <c r="B28" s="38" t="s">
        <v>89</v>
      </c>
      <c r="C28" s="38"/>
      <c r="D28" s="38"/>
      <c r="E28" s="38"/>
      <c r="F28" s="38"/>
      <c r="G28" s="42">
        <v>80</v>
      </c>
      <c r="H28" s="41"/>
      <c r="I28" s="42">
        <v>176</v>
      </c>
      <c r="J28" s="41"/>
      <c r="K28" s="38"/>
    </row>
    <row r="29" spans="1:11" ht="15">
      <c r="A29" s="40" t="s">
        <v>109</v>
      </c>
      <c r="B29" s="38"/>
      <c r="C29" s="38"/>
      <c r="D29" s="38"/>
      <c r="E29" s="38"/>
      <c r="F29" s="38"/>
      <c r="G29" s="41">
        <f>SUM(G25:G28)</f>
        <v>1970</v>
      </c>
      <c r="H29" s="41"/>
      <c r="I29" s="41">
        <f>SUM(I25:I28)</f>
        <v>-222</v>
      </c>
      <c r="J29" s="41"/>
      <c r="K29" s="38"/>
    </row>
    <row r="30" spans="1:11" ht="15">
      <c r="A30" s="40"/>
      <c r="B30" s="38"/>
      <c r="C30" s="38"/>
      <c r="D30" s="38"/>
      <c r="E30" s="38"/>
      <c r="F30" s="38"/>
      <c r="G30" s="41"/>
      <c r="H30" s="41"/>
      <c r="I30" s="41"/>
      <c r="J30" s="41"/>
      <c r="K30" s="38"/>
    </row>
    <row r="31" spans="1:11" ht="15">
      <c r="A31" s="40" t="s">
        <v>34</v>
      </c>
      <c r="B31" s="38"/>
      <c r="C31" s="38"/>
      <c r="D31" s="38"/>
      <c r="E31" s="38"/>
      <c r="F31" s="38"/>
      <c r="G31" s="41"/>
      <c r="H31" s="41"/>
      <c r="I31" s="41"/>
      <c r="J31" s="41"/>
      <c r="K31" s="38"/>
    </row>
    <row r="32" spans="1:11" ht="14.25">
      <c r="A32" s="38"/>
      <c r="B32" s="38" t="s">
        <v>42</v>
      </c>
      <c r="C32" s="38"/>
      <c r="D32" s="38"/>
      <c r="E32" s="38"/>
      <c r="F32" s="38"/>
      <c r="G32" s="44">
        <v>-111</v>
      </c>
      <c r="H32" s="41"/>
      <c r="I32" s="45">
        <v>-131</v>
      </c>
      <c r="J32" s="41"/>
      <c r="K32" s="38"/>
    </row>
    <row r="33" spans="1:11" ht="14.25">
      <c r="A33" s="38"/>
      <c r="B33" s="38" t="s">
        <v>43</v>
      </c>
      <c r="C33" s="38"/>
      <c r="D33" s="38"/>
      <c r="E33" s="38"/>
      <c r="F33" s="38"/>
      <c r="G33" s="46">
        <v>53</v>
      </c>
      <c r="H33" s="41"/>
      <c r="I33" s="47">
        <v>173</v>
      </c>
      <c r="J33" s="41"/>
      <c r="K33" s="38"/>
    </row>
    <row r="34" spans="1:11" ht="14.25">
      <c r="A34" s="38"/>
      <c r="B34" s="38" t="s">
        <v>95</v>
      </c>
      <c r="C34" s="38"/>
      <c r="D34" s="38"/>
      <c r="E34" s="38"/>
      <c r="F34" s="38"/>
      <c r="G34" s="48">
        <v>-80</v>
      </c>
      <c r="H34" s="41"/>
      <c r="I34" s="49">
        <v>2253</v>
      </c>
      <c r="J34" s="41"/>
      <c r="K34" s="38"/>
    </row>
    <row r="35" spans="1:11" ht="14.25">
      <c r="A35" s="38"/>
      <c r="B35" s="38"/>
      <c r="C35" s="38"/>
      <c r="D35" s="38"/>
      <c r="E35" s="38"/>
      <c r="F35" s="38"/>
      <c r="G35" s="51"/>
      <c r="H35" s="41"/>
      <c r="I35" s="43"/>
      <c r="J35" s="41"/>
      <c r="K35" s="38"/>
    </row>
    <row r="36" spans="1:11" ht="15">
      <c r="A36" s="40" t="s">
        <v>111</v>
      </c>
      <c r="B36" s="38"/>
      <c r="C36" s="38"/>
      <c r="D36" s="38"/>
      <c r="E36" s="38"/>
      <c r="F36" s="38"/>
      <c r="G36" s="43">
        <f>SUM(G32:G35)</f>
        <v>-138</v>
      </c>
      <c r="H36" s="41"/>
      <c r="I36" s="43">
        <f>SUM(I32:I35)</f>
        <v>2295</v>
      </c>
      <c r="J36" s="41"/>
      <c r="K36" s="38"/>
    </row>
    <row r="37" spans="1:11" ht="14.25">
      <c r="A37" s="38"/>
      <c r="B37" s="38"/>
      <c r="C37" s="38"/>
      <c r="D37" s="38"/>
      <c r="E37" s="38"/>
      <c r="F37" s="38"/>
      <c r="G37" s="41"/>
      <c r="H37" s="41"/>
      <c r="I37" s="41"/>
      <c r="J37" s="41"/>
      <c r="K37" s="38"/>
    </row>
    <row r="38" spans="1:11" ht="15">
      <c r="A38" s="40" t="s">
        <v>35</v>
      </c>
      <c r="B38" s="38"/>
      <c r="C38" s="38"/>
      <c r="D38" s="38"/>
      <c r="E38" s="38"/>
      <c r="F38" s="38"/>
      <c r="G38" s="43"/>
      <c r="H38" s="41"/>
      <c r="I38" s="41"/>
      <c r="J38" s="41"/>
      <c r="K38" s="38"/>
    </row>
    <row r="39" spans="1:11" ht="14.25">
      <c r="A39" s="38"/>
      <c r="B39" s="38" t="s">
        <v>72</v>
      </c>
      <c r="C39" s="38"/>
      <c r="D39" s="38"/>
      <c r="E39" s="38"/>
      <c r="F39" s="38"/>
      <c r="G39" s="45">
        <v>-105</v>
      </c>
      <c r="H39" s="41"/>
      <c r="I39" s="45">
        <v>-130</v>
      </c>
      <c r="J39" s="41"/>
      <c r="K39" s="38"/>
    </row>
    <row r="40" spans="1:11" ht="14.25">
      <c r="A40" s="38"/>
      <c r="B40" s="38" t="s">
        <v>96</v>
      </c>
      <c r="C40" s="38"/>
      <c r="D40" s="38"/>
      <c r="E40" s="38"/>
      <c r="F40" s="38"/>
      <c r="G40" s="47">
        <v>221</v>
      </c>
      <c r="H40" s="41"/>
      <c r="I40" s="47">
        <v>-3863</v>
      </c>
      <c r="J40" s="41"/>
      <c r="K40" s="38"/>
    </row>
    <row r="41" spans="1:11" ht="14.25">
      <c r="A41" s="38"/>
      <c r="B41" s="38" t="s">
        <v>71</v>
      </c>
      <c r="C41" s="38"/>
      <c r="D41" s="38"/>
      <c r="E41" s="38"/>
      <c r="F41" s="38"/>
      <c r="G41" s="49">
        <v>-12</v>
      </c>
      <c r="H41" s="41"/>
      <c r="I41" s="49">
        <v>-15</v>
      </c>
      <c r="J41" s="41"/>
      <c r="K41" s="38"/>
    </row>
    <row r="42" spans="1:11" ht="15">
      <c r="A42" s="40" t="s">
        <v>110</v>
      </c>
      <c r="B42" s="38"/>
      <c r="C42" s="38"/>
      <c r="D42" s="38"/>
      <c r="E42" s="38"/>
      <c r="F42" s="38"/>
      <c r="G42" s="41">
        <f>SUM(G39:G41)</f>
        <v>104</v>
      </c>
      <c r="H42" s="41"/>
      <c r="I42" s="43">
        <f>SUM(I39:I41)</f>
        <v>-4008</v>
      </c>
      <c r="J42" s="41"/>
      <c r="K42" s="38"/>
    </row>
    <row r="43" spans="1:11" ht="15">
      <c r="A43" s="40"/>
      <c r="B43" s="38"/>
      <c r="C43" s="38"/>
      <c r="D43" s="38"/>
      <c r="E43" s="38"/>
      <c r="F43" s="38"/>
      <c r="G43" s="42"/>
      <c r="H43" s="41"/>
      <c r="I43" s="42"/>
      <c r="J43" s="41"/>
      <c r="K43" s="38"/>
    </row>
    <row r="44" spans="1:11" ht="15">
      <c r="A44" s="40" t="s">
        <v>36</v>
      </c>
      <c r="B44" s="38"/>
      <c r="C44" s="38"/>
      <c r="D44" s="38"/>
      <c r="E44" s="38"/>
      <c r="F44" s="38"/>
      <c r="G44" s="41">
        <f>G29+G36+G42</f>
        <v>1936</v>
      </c>
      <c r="H44" s="41"/>
      <c r="I44" s="41">
        <f>I29+I36+I42</f>
        <v>-1935</v>
      </c>
      <c r="J44" s="41"/>
      <c r="K44" s="38"/>
    </row>
    <row r="45" spans="1:11" ht="14.25">
      <c r="A45" s="38"/>
      <c r="B45" s="38"/>
      <c r="C45" s="38"/>
      <c r="D45" s="38"/>
      <c r="E45" s="38"/>
      <c r="F45" s="38"/>
      <c r="G45" s="41"/>
      <c r="H45" s="41"/>
      <c r="I45" s="41"/>
      <c r="J45" s="41"/>
      <c r="K45" s="38"/>
    </row>
    <row r="46" spans="1:11" ht="15">
      <c r="A46" s="40" t="s">
        <v>84</v>
      </c>
      <c r="B46" s="38"/>
      <c r="C46" s="38"/>
      <c r="D46" s="38"/>
      <c r="E46" s="38"/>
      <c r="F46" s="38"/>
      <c r="G46" s="41">
        <v>-1861</v>
      </c>
      <c r="H46" s="41"/>
      <c r="I46" s="41">
        <v>74</v>
      </c>
      <c r="J46" s="41"/>
      <c r="K46" s="38"/>
    </row>
    <row r="47" spans="1:11" ht="14.25">
      <c r="A47" s="38"/>
      <c r="B47" s="38"/>
      <c r="C47" s="38"/>
      <c r="D47" s="38"/>
      <c r="E47" s="38"/>
      <c r="F47" s="38"/>
      <c r="G47" s="41"/>
      <c r="H47" s="41"/>
      <c r="I47" s="41"/>
      <c r="J47" s="41"/>
      <c r="K47" s="38"/>
    </row>
    <row r="48" spans="1:11" ht="15.75" thickBot="1">
      <c r="A48" s="40" t="s">
        <v>85</v>
      </c>
      <c r="B48" s="38"/>
      <c r="C48" s="38"/>
      <c r="D48" s="38"/>
      <c r="E48" s="38"/>
      <c r="F48" s="38"/>
      <c r="G48" s="50">
        <f>SUM(G44:G47)</f>
        <v>75</v>
      </c>
      <c r="H48" s="41"/>
      <c r="I48" s="50">
        <f>SUM(I44:I47)</f>
        <v>-1861</v>
      </c>
      <c r="J48" s="41"/>
      <c r="K48" s="38"/>
    </row>
    <row r="49" spans="1:11" ht="15" thickTop="1">
      <c r="A49" s="38"/>
      <c r="B49" s="38"/>
      <c r="C49" s="38"/>
      <c r="D49" s="38"/>
      <c r="E49" s="38"/>
      <c r="F49" s="38"/>
      <c r="G49" s="41"/>
      <c r="H49" s="41"/>
      <c r="I49" s="41"/>
      <c r="J49" s="41"/>
      <c r="K49" s="38"/>
    </row>
    <row r="50" spans="1:11" ht="14.25">
      <c r="A50" s="38" t="s">
        <v>73</v>
      </c>
      <c r="B50" s="38"/>
      <c r="C50" s="38"/>
      <c r="D50" s="38"/>
      <c r="E50" s="38"/>
      <c r="F50" s="38"/>
      <c r="G50" s="41"/>
      <c r="H50" s="38"/>
      <c r="I50" s="41"/>
      <c r="J50" s="38"/>
      <c r="K50" s="38"/>
    </row>
    <row r="51" spans="1:11" ht="14.25">
      <c r="A51" s="38" t="s">
        <v>20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5">
      <c r="A52" s="38"/>
      <c r="B52" s="38"/>
      <c r="C52" s="38"/>
      <c r="D52" s="38"/>
      <c r="E52" s="41"/>
      <c r="F52" s="38"/>
      <c r="G52" s="58" t="s">
        <v>98</v>
      </c>
      <c r="H52" s="58"/>
      <c r="I52" s="58"/>
      <c r="J52" s="38"/>
      <c r="K52" s="38"/>
    </row>
    <row r="53" spans="1:11" ht="15">
      <c r="A53" s="38"/>
      <c r="B53" s="38"/>
      <c r="C53" s="38"/>
      <c r="D53" s="38"/>
      <c r="E53" s="38"/>
      <c r="F53" s="38"/>
      <c r="G53" s="39" t="str">
        <f>G12</f>
        <v>31.12.2009</v>
      </c>
      <c r="H53" s="39"/>
      <c r="I53" s="40" t="str">
        <f>I12</f>
        <v>31.12.2008</v>
      </c>
      <c r="J53" s="38"/>
      <c r="K53" s="38"/>
    </row>
    <row r="54" spans="1:11" ht="15">
      <c r="A54" s="38"/>
      <c r="B54" s="38"/>
      <c r="C54" s="38"/>
      <c r="D54" s="38"/>
      <c r="E54" s="38"/>
      <c r="F54" s="38"/>
      <c r="G54" s="39" t="s">
        <v>9</v>
      </c>
      <c r="H54" s="39"/>
      <c r="I54" s="39" t="s">
        <v>9</v>
      </c>
      <c r="J54" s="38"/>
      <c r="K54" s="38"/>
    </row>
    <row r="55" spans="1:11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3" ht="14.25">
      <c r="A56" s="38" t="s">
        <v>13</v>
      </c>
      <c r="B56" s="38"/>
      <c r="C56" s="38"/>
      <c r="D56" s="38"/>
      <c r="E56" s="38"/>
      <c r="F56" s="38"/>
      <c r="G56" s="41">
        <v>467</v>
      </c>
      <c r="H56" s="41"/>
      <c r="I56" s="41">
        <v>79</v>
      </c>
      <c r="J56" s="38"/>
      <c r="K56" s="38"/>
      <c r="M56" t="s">
        <v>106</v>
      </c>
    </row>
    <row r="57" spans="1:13" ht="14.25">
      <c r="A57" s="38" t="s">
        <v>30</v>
      </c>
      <c r="B57" s="38"/>
      <c r="C57" s="38"/>
      <c r="D57" s="38"/>
      <c r="E57" s="38"/>
      <c r="F57" s="38"/>
      <c r="G57" s="41">
        <v>-392</v>
      </c>
      <c r="H57" s="41"/>
      <c r="I57" s="41">
        <v>-1940</v>
      </c>
      <c r="J57" s="38"/>
      <c r="K57" s="38"/>
      <c r="M57" t="s">
        <v>105</v>
      </c>
    </row>
    <row r="58" spans="1:11" ht="15" thickBot="1">
      <c r="A58" s="38"/>
      <c r="B58" s="38"/>
      <c r="C58" s="38"/>
      <c r="D58" s="38"/>
      <c r="E58" s="38"/>
      <c r="F58" s="38"/>
      <c r="G58" s="50">
        <f>SUM(G56:G57)</f>
        <v>75</v>
      </c>
      <c r="H58" s="41"/>
      <c r="I58" s="50">
        <f>SUM(I56:I57)</f>
        <v>-1861</v>
      </c>
      <c r="J58" s="38"/>
      <c r="K58" s="38"/>
    </row>
    <row r="59" spans="1:11" ht="15" thickTop="1">
      <c r="A59" s="38"/>
      <c r="B59" s="38"/>
      <c r="C59" s="38"/>
      <c r="D59" s="38"/>
      <c r="E59" s="38"/>
      <c r="F59" s="38"/>
      <c r="G59" s="41"/>
      <c r="H59" s="41"/>
      <c r="I59" s="41"/>
      <c r="J59" s="38"/>
      <c r="K59" s="38"/>
    </row>
    <row r="60" spans="1:11" ht="14.25">
      <c r="A60" s="38" t="s">
        <v>41</v>
      </c>
      <c r="B60" s="38"/>
      <c r="C60" s="38"/>
      <c r="D60" s="38"/>
      <c r="E60" s="38"/>
      <c r="F60" s="38"/>
      <c r="G60" s="41"/>
      <c r="H60" s="41"/>
      <c r="I60" s="41"/>
      <c r="J60" s="41"/>
      <c r="K60" s="38"/>
    </row>
    <row r="61" spans="1:11" ht="14.25">
      <c r="A61" s="38" t="s">
        <v>90</v>
      </c>
      <c r="B61" s="38"/>
      <c r="C61" s="38"/>
      <c r="D61" s="38"/>
      <c r="E61" s="38"/>
      <c r="F61" s="38"/>
      <c r="G61" s="41"/>
      <c r="H61" s="41"/>
      <c r="I61" s="41"/>
      <c r="J61" s="41"/>
      <c r="K61" s="38"/>
    </row>
    <row r="62" spans="1:11" ht="14.25">
      <c r="A62" s="38" t="s">
        <v>7</v>
      </c>
      <c r="B62" s="38"/>
      <c r="C62" s="38"/>
      <c r="D62" s="38"/>
      <c r="E62" s="38"/>
      <c r="F62" s="38"/>
      <c r="G62" s="41"/>
      <c r="H62" s="41"/>
      <c r="I62" s="41"/>
      <c r="J62" s="41"/>
      <c r="K62" s="38"/>
    </row>
    <row r="63" spans="1:11" ht="14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4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ht="12.75">
      <c r="G65" s="3"/>
    </row>
  </sheetData>
  <sheetProtection/>
  <mergeCells count="9">
    <mergeCell ref="A1:K1"/>
    <mergeCell ref="A2:K2"/>
    <mergeCell ref="A3:K3"/>
    <mergeCell ref="A5:K5"/>
    <mergeCell ref="A6:K6"/>
    <mergeCell ref="G52:I52"/>
    <mergeCell ref="A8:K8"/>
    <mergeCell ref="A9:K9"/>
    <mergeCell ref="G11:I11"/>
  </mergeCells>
  <printOptions/>
  <pageMargins left="1.25" right="0" top="0.25" bottom="0" header="0.5" footer="0.22"/>
  <pageSetup horizontalDpi="180" verticalDpi="180" orientation="portrait" scale="85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 </cp:lastModifiedBy>
  <cp:lastPrinted>2010-02-08T04:31:49Z</cp:lastPrinted>
  <dcterms:created xsi:type="dcterms:W3CDTF">2003-07-13T11:27:25Z</dcterms:created>
  <dcterms:modified xsi:type="dcterms:W3CDTF">2010-02-24T09:01:26Z</dcterms:modified>
  <cp:category/>
  <cp:version/>
  <cp:contentType/>
  <cp:contentStatus/>
</cp:coreProperties>
</file>